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H19" i="1" l="1"/>
  <c r="H20" i="1"/>
  <c r="H18" i="1"/>
  <c r="G19" i="1" l="1"/>
  <c r="G20" i="1"/>
  <c r="G18" i="1"/>
  <c r="F19" i="1" l="1"/>
  <c r="F18" i="1"/>
  <c r="F20" i="1"/>
  <c r="E19" i="1" l="1"/>
  <c r="E18" i="1"/>
  <c r="E20" i="1"/>
  <c r="D19" i="1" l="1"/>
  <c r="D20" i="1"/>
  <c r="D18" i="1"/>
  <c r="O14" i="1" l="1"/>
  <c r="O16" i="1"/>
  <c r="O13" i="1"/>
  <c r="M14" i="1" l="1"/>
  <c r="N14" i="1"/>
  <c r="L14" i="1" l="1"/>
  <c r="K14" i="1"/>
  <c r="M16" i="1"/>
  <c r="M13" i="1"/>
  <c r="L16" i="1" l="1"/>
  <c r="L13" i="1"/>
  <c r="K16" i="1" l="1"/>
  <c r="K13" i="1"/>
  <c r="J14" i="1" l="1"/>
  <c r="J16" i="1"/>
  <c r="J13" i="1"/>
  <c r="I14" i="1" l="1"/>
  <c r="I16" i="1"/>
  <c r="I13" i="1"/>
  <c r="H14" i="1" l="1"/>
  <c r="H16" i="1"/>
  <c r="H13" i="1"/>
  <c r="G14" i="1" l="1"/>
  <c r="G16" i="1"/>
  <c r="G13" i="1"/>
  <c r="F14" i="1" l="1"/>
  <c r="F16" i="1"/>
  <c r="F13" i="1"/>
  <c r="E14" i="1" l="1"/>
  <c r="E16" i="1"/>
  <c r="E13" i="1"/>
  <c r="D14" i="1" l="1"/>
  <c r="D16" i="1"/>
  <c r="D13" i="1"/>
  <c r="L11" i="1" l="1"/>
  <c r="L9" i="1"/>
  <c r="L8" i="1"/>
  <c r="N16" i="1" l="1"/>
  <c r="N13" i="1" l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<sst xmlns="http://schemas.openxmlformats.org/spreadsheetml/2006/main" count="42" uniqueCount="27">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</sst>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67456"/>
        <c:axId val="68014464"/>
      </c:lineChart>
      <c:catAx>
        <c:axId val="6766745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80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14464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66745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2896</v>
          </cell>
        </row>
      </sheetData>
      <sheetData sheetId="3">
        <row r="11">
          <cell r="C11">
            <v>780633</v>
          </cell>
        </row>
      </sheetData>
      <sheetData sheetId="4"/>
      <sheetData sheetId="5">
        <row r="11">
          <cell r="P11">
            <v>35831</v>
          </cell>
        </row>
      </sheetData>
      <sheetData sheetId="6">
        <row r="11">
          <cell r="U11">
            <v>10222</v>
          </cell>
        </row>
        <row r="101">
          <cell r="AA101">
            <v>8.4459121384969489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2673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12376</v>
          </cell>
        </row>
      </sheetData>
      <sheetData sheetId="5">
        <row r="11">
          <cell r="F11">
            <v>4273</v>
          </cell>
        </row>
      </sheetData>
      <sheetData sheetId="6">
        <row r="11">
          <cell r="B11" t="str">
            <v>Praha</v>
          </cell>
        </row>
        <row r="101">
          <cell r="AD101">
            <v>8.4899350799837787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I5">
            <v>17437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2478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F11">
            <v>3461</v>
          </cell>
        </row>
      </sheetData>
      <sheetData sheetId="6">
        <row r="101">
          <cell r="K101">
            <v>508498</v>
          </cell>
          <cell r="AD101">
            <v>8.6920952738291639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C5">
            <v>854435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1758</v>
          </cell>
        </row>
      </sheetData>
      <sheetData sheetId="3">
        <row r="101">
          <cell r="HF101">
            <v>272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P11">
            <v>36771</v>
          </cell>
        </row>
      </sheetData>
      <sheetData sheetId="6">
        <row r="101">
          <cell r="K101">
            <v>545311</v>
          </cell>
          <cell r="AD101">
            <v>9.3580202223638764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C5">
            <v>853662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2998</v>
          </cell>
        </row>
      </sheetData>
      <sheetData sheetId="3"/>
      <sheetData sheetId="4">
        <row r="101">
          <cell r="E101">
            <v>10279</v>
          </cell>
        </row>
      </sheetData>
      <sheetData sheetId="5">
        <row r="11">
          <cell r="P11">
            <v>38771</v>
          </cell>
        </row>
      </sheetData>
      <sheetData sheetId="6">
        <row r="101">
          <cell r="M101">
            <v>585809</v>
          </cell>
          <cell r="AC101">
            <v>7.9656513887521925</v>
          </cell>
        </row>
      </sheetData>
      <sheetData sheetId="7"/>
      <sheetData sheetId="8"/>
      <sheetData sheetId="9"/>
      <sheetData sheetId="10"/>
      <sheetData sheetId="11">
        <row r="95">
          <cell r="H95">
            <v>7.9656513887521925</v>
          </cell>
        </row>
      </sheetData>
      <sheetData sheetId="12">
        <row r="5">
          <cell r="H5">
            <v>37478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H11">
            <v>2422</v>
          </cell>
        </row>
      </sheetData>
      <sheetData sheetId="3"/>
      <sheetData sheetId="4">
        <row r="11">
          <cell r="C11">
            <v>7866</v>
          </cell>
        </row>
      </sheetData>
      <sheetData sheetId="5">
        <row r="11">
          <cell r="P11">
            <v>39949</v>
          </cell>
        </row>
      </sheetData>
      <sheetData sheetId="6">
        <row r="101">
          <cell r="M101">
            <v>593683</v>
          </cell>
          <cell r="AC101">
            <v>8.0857485049325319</v>
          </cell>
        </row>
      </sheetData>
      <sheetData sheetId="7"/>
      <sheetData sheetId="8"/>
      <sheetData sheetId="9"/>
      <sheetData sheetId="10"/>
      <sheetData sheetId="11">
        <row r="95">
          <cell r="H95">
            <v>8.0857485049325319</v>
          </cell>
        </row>
      </sheetData>
      <sheetData sheetId="12">
        <row r="5">
          <cell r="C5">
            <v>849456</v>
          </cell>
        </row>
      </sheetData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  <sheetName val="List8"/>
    </sheetNames>
    <sheetDataSet>
      <sheetData sheetId="0"/>
      <sheetData sheetId="1"/>
      <sheetData sheetId="2">
        <row r="11">
          <cell r="P11">
            <v>32382</v>
          </cell>
        </row>
      </sheetData>
      <sheetData sheetId="3"/>
      <sheetData sheetId="4">
        <row r="11">
          <cell r="I11">
            <v>7520</v>
          </cell>
        </row>
      </sheetData>
      <sheetData sheetId="5">
        <row r="101">
          <cell r="EX101">
            <v>7168237</v>
          </cell>
        </row>
      </sheetData>
      <sheetData sheetId="6">
        <row r="101">
          <cell r="M101">
            <v>587768</v>
          </cell>
          <cell r="AC101">
            <v>-0.99632295349538391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C5">
            <v>851489</v>
          </cell>
        </row>
      </sheetData>
      <sheetData sheetId="13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P11">
            <v>32921</v>
          </cell>
        </row>
      </sheetData>
      <sheetData sheetId="3"/>
      <sheetData sheetId="4">
        <row r="11">
          <cell r="C11">
            <v>7520</v>
          </cell>
        </row>
      </sheetData>
      <sheetData sheetId="5">
        <row r="101">
          <cell r="EX101">
            <v>7164723</v>
          </cell>
        </row>
      </sheetData>
      <sheetData sheetId="6">
        <row r="101">
          <cell r="M101">
            <v>565228</v>
          </cell>
          <cell r="AD101">
            <v>7.6996975319213314</v>
          </cell>
        </row>
      </sheetData>
      <sheetData sheetId="7"/>
      <sheetData sheetId="8"/>
      <sheetData sheetId="9"/>
      <sheetData sheetId="10"/>
      <sheetData sheetId="11">
        <row r="95">
          <cell r="H95">
            <v>7.6996975319213314</v>
          </cell>
        </row>
      </sheetData>
      <sheetData sheetId="12">
        <row r="5">
          <cell r="C5">
            <v>853658</v>
          </cell>
        </row>
      </sheetData>
      <sheetData sheetId="1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AD101">
            <v>7.4577839553760974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>
        <row r="11">
          <cell r="F11">
            <v>5278</v>
          </cell>
        </row>
      </sheetData>
      <sheetData sheetId="5">
        <row r="101">
          <cell r="K101">
            <v>534089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656</v>
          </cell>
        </row>
      </sheetData>
      <sheetData sheetId="3">
        <row r="101">
          <cell r="FI101">
            <v>16462</v>
          </cell>
        </row>
      </sheetData>
      <sheetData sheetId="4">
        <row r="11">
          <cell r="F11">
            <v>4591</v>
          </cell>
        </row>
      </sheetData>
      <sheetData sheetId="5">
        <row r="101">
          <cell r="AA101">
            <v>9.2118916288494574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662</v>
          </cell>
        </row>
      </sheetData>
      <sheetData sheetId="3">
        <row r="11">
          <cell r="C11">
            <v>785659</v>
          </cell>
        </row>
      </sheetData>
      <sheetData sheetId="4">
        <row r="11">
          <cell r="F11">
            <v>2529</v>
          </cell>
        </row>
      </sheetData>
      <sheetData sheetId="5">
        <row r="101">
          <cell r="AA101">
            <v>8.9143535585893527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865</v>
          </cell>
        </row>
      </sheetData>
      <sheetData sheetId="3">
        <row r="11">
          <cell r="C11">
            <v>789378</v>
          </cell>
        </row>
      </sheetData>
      <sheetData sheetId="4">
        <row r="11">
          <cell r="F11">
            <v>3248</v>
          </cell>
        </row>
      </sheetData>
      <sheetData sheetId="5">
        <row r="101">
          <cell r="AA101">
            <v>8.4417748272468103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1145</v>
          </cell>
        </row>
      </sheetData>
      <sheetData sheetId="3">
        <row r="11">
          <cell r="C11">
            <v>789378</v>
          </cell>
        </row>
      </sheetData>
      <sheetData sheetId="4">
        <row r="11">
          <cell r="B11" t="str">
            <v>Praha</v>
          </cell>
        </row>
      </sheetData>
      <sheetData sheetId="5">
        <row r="101">
          <cell r="AA101">
            <v>8.1877936646219656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933</v>
          </cell>
        </row>
      </sheetData>
      <sheetData sheetId="3">
        <row r="101">
          <cell r="HF101">
            <v>247</v>
          </cell>
        </row>
      </sheetData>
      <sheetData sheetId="4">
        <row r="11">
          <cell r="P11">
            <v>33499</v>
          </cell>
        </row>
      </sheetData>
      <sheetData sheetId="5">
        <row r="101">
          <cell r="AA101">
            <v>8.0674396711342489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1143</v>
          </cell>
        </row>
      </sheetData>
      <sheetData sheetId="3">
        <row r="101">
          <cell r="HF101">
            <v>258</v>
          </cell>
        </row>
      </sheetData>
      <sheetData sheetId="4">
        <row r="11">
          <cell r="P11">
            <v>34948</v>
          </cell>
        </row>
      </sheetData>
      <sheetData sheetId="5">
        <row r="101">
          <cell r="K101">
            <v>485597</v>
          </cell>
          <cell r="AA101">
            <v>8.3120618295240529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1483</v>
          </cell>
        </row>
      </sheetData>
      <sheetData sheetId="3">
        <row r="11">
          <cell r="C11">
            <v>780633</v>
          </cell>
        </row>
      </sheetData>
      <sheetData sheetId="4">
        <row r="11">
          <cell r="P11">
            <v>35922</v>
          </cell>
        </row>
      </sheetData>
      <sheetData sheetId="5">
        <row r="11">
          <cell r="U11">
            <v>9777</v>
          </cell>
        </row>
        <row r="101">
          <cell r="AA101">
            <v>8.3324641181807859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T32" sqref="T32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f>+[1]C!$P$95/1000</f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f>+[1]C!$EN$95</f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f>+[1]C!$EH$95/1000</f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f>+List1!IT2/1000</f>
        <v>534.08900000000006</v>
      </c>
      <c r="E13" s="60">
        <f>+List1!IU2/1000</f>
        <v>541.68499999999995</v>
      </c>
      <c r="F13" s="60">
        <f>+List1!IV2/1000</f>
        <v>525.17999999999995</v>
      </c>
      <c r="G13" s="60">
        <f>+List1!IW2/1000</f>
        <v>497.322</v>
      </c>
      <c r="H13" s="60">
        <f>+List1!IX2/1000</f>
        <v>482.09899999999999</v>
      </c>
      <c r="I13" s="60">
        <f>+List1!IY2/1000</f>
        <v>474.58600000000001</v>
      </c>
      <c r="J13" s="60">
        <f>+List1!IZ2/1000</f>
        <v>485.59699999999998</v>
      </c>
      <c r="K13" s="60">
        <f>+List1!JA2/1000</f>
        <v>486.69299999999998</v>
      </c>
      <c r="L13" s="60">
        <f>+List1!JB2/1000</f>
        <v>493.185</v>
      </c>
      <c r="M13" s="60">
        <f>+List1!JC2/1000</f>
        <v>496.762</v>
      </c>
      <c r="N13" s="60">
        <f>+List1!JD2/1000</f>
        <v>508.49799999999999</v>
      </c>
      <c r="O13" s="61">
        <f>+List1!JE2/1000</f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f>+[2]nezh!$AA$101</f>
        <v>9.082147417562167</v>
      </c>
      <c r="E14" s="60">
        <f>+[3]nezh!$AA$101</f>
        <v>9.2118916288494574</v>
      </c>
      <c r="F14" s="60">
        <f>+[4]nezh!$AA$101</f>
        <v>8.9143535585893527</v>
      </c>
      <c r="G14" s="60">
        <f>+[5]nezh!$AA$101</f>
        <v>8.4417748272468103</v>
      </c>
      <c r="H14" s="60">
        <f>+[6]nezh!$AA$101</f>
        <v>8.1877936646219656</v>
      </c>
      <c r="I14" s="60">
        <f>+[7]nezh!$AA$101</f>
        <v>8.0674396711342489</v>
      </c>
      <c r="J14" s="60">
        <f>+[8]nezh!$AA$101</f>
        <v>8.3120618295240529</v>
      </c>
      <c r="K14" s="60">
        <f>+[9]nezh!$AA$101</f>
        <v>8.3324641181807859</v>
      </c>
      <c r="L14" s="60">
        <f>+[10]nezh!$AA$101</f>
        <v>8.4459121384969489</v>
      </c>
      <c r="M14" s="60">
        <f>+[11]nezh!$AD$101</f>
        <v>8.4899350799837787</v>
      </c>
      <c r="N14" s="60">
        <f>+[12]nezh!$AD$101</f>
        <v>8.6920952738291639</v>
      </c>
      <c r="O14" s="61">
        <f>+[13]nezh!$AD$101</f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f>+List1!IT3/1000</f>
        <v>34.470999999999997</v>
      </c>
      <c r="E16" s="60">
        <f>+List1!IU3/1000</f>
        <v>36.670999999999999</v>
      </c>
      <c r="F16" s="60">
        <f>+List1!IV3/1000</f>
        <v>39.905999999999999</v>
      </c>
      <c r="G16" s="60">
        <f>+List1!IW3/1000</f>
        <v>41.707000000000001</v>
      </c>
      <c r="H16" s="60">
        <f>+List1!IX3/1000</f>
        <v>43.664999999999999</v>
      </c>
      <c r="I16" s="60">
        <f>+List1!IY3/1000</f>
        <v>42.779000000000003</v>
      </c>
      <c r="J16" s="60">
        <f>+List1!IZ3/1000</f>
        <v>41.093000000000004</v>
      </c>
      <c r="K16" s="60">
        <f>+List1!JA3/1000</f>
        <v>42.558999999999997</v>
      </c>
      <c r="L16" s="60">
        <f>+List1!JB3/1000</f>
        <v>40.808999999999997</v>
      </c>
      <c r="M16" s="60">
        <f>+List1!JC3/1000</f>
        <v>40.728999999999999</v>
      </c>
      <c r="N16" s="60">
        <f>+List1!JD3/1000</f>
        <v>38.805999999999997</v>
      </c>
      <c r="O16" s="61">
        <f>+List1!JE3/1000</f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f>+List1!JG2/1000</f>
        <v>585.80899999999997</v>
      </c>
      <c r="E18" s="60">
        <f>+List1!JH2/1000</f>
        <v>593.68299999999999</v>
      </c>
      <c r="F18" s="60">
        <f>+List1!JI2/1000</f>
        <v>587.76800000000003</v>
      </c>
      <c r="G18" s="60">
        <f>+List1!JJ2/1000</f>
        <v>565.22799999999995</v>
      </c>
      <c r="H18" s="60">
        <f>+List1!JK2/1000</f>
        <v>547.46299999999997</v>
      </c>
      <c r="I18" s="60"/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f>+[14]nezh!$AC$101</f>
        <v>7.9656513887521925</v>
      </c>
      <c r="E19" s="60">
        <f>+[15]nezh!$AC$101</f>
        <v>8.0857485049325319</v>
      </c>
      <c r="F19" s="60">
        <f>+[16]nezh!$AC$101</f>
        <v>8.0058039375651227</v>
      </c>
      <c r="G19" s="60">
        <f>+[17]nezh!$AD$101</f>
        <v>7.6996975319213314</v>
      </c>
      <c r="H19" s="60">
        <f>+[18]nezh!$AD$101</f>
        <v>7.4577839553760974</v>
      </c>
      <c r="I19" s="60"/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f>+List1!JG3/1000</f>
        <v>33.793999999999997</v>
      </c>
      <c r="E20" s="60">
        <f>+List1!JH3/1000</f>
        <v>34.634999999999998</v>
      </c>
      <c r="F20" s="60">
        <f>+List1!JI3/1000</f>
        <v>38.863</v>
      </c>
      <c r="G20" s="60">
        <f>+List1!JJ3/1000</f>
        <v>39.762999999999998</v>
      </c>
      <c r="H20" s="60">
        <f>+List1!JK3/1000</f>
        <v>42.631999999999998</v>
      </c>
      <c r="I20" s="60"/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10. 6.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K4"/>
  <sheetViews>
    <sheetView topLeftCell="IT1" workbookViewId="0">
      <selection activeCell="IX12" sqref="IX12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71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1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</row>
    <row r="3" spans="1:271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</row>
    <row r="4" spans="1:271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2013-06-07T09:30:13Z</cp:lastPrinted>
  <dcterms:created xsi:type="dcterms:W3CDTF">1999-01-28T12:55:26Z</dcterms:created>
  <dcterms:modified xsi:type="dcterms:W3CDTF">2013-06-07T09:30:27Z</dcterms:modified>
</cp:coreProperties>
</file>